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TB\Desktop\DEPRTAMENTO DE CONTABILIDAD\RESPALDO UTB ACTUAL\UTB\2024\CUENTA PUBLICA 2024\"/>
    </mc:Choice>
  </mc:AlternateContent>
  <xr:revisionPtr revIDLastSave="0" documentId="13_ncr:1_{E4E5E194-A239-4C57-A75C-E4B9DF982819}" xr6:coauthVersionLast="36" xr6:coauthVersionMax="36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0490" windowHeight="6945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G81" i="1" l="1"/>
  <c r="D81" i="1"/>
  <c r="F81" i="1"/>
  <c r="E27" i="1"/>
  <c r="H27" i="1" s="1"/>
  <c r="E17" i="1"/>
  <c r="H17" i="1" s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<sst xmlns="http://schemas.openxmlformats.org/spreadsheetml/2006/main" count="93" uniqueCount="93">
  <si>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</si>
  <si>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</si>
  <si>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</si>
  <si>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</si>
  <si>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</si>
  <si>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</si>
  <si>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</si>
  <si>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</si>
  <si>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</si>
  <si>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</si>
  <si>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</si>
  <si>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</si>
  <si>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</si>
  <si>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</si>
  <si>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</si>
  <si>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</si>
  <si>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</si>
  <si>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</si>
  <si>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</si>
  <si>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</si>
  <si>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</si>
  <si>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</si>
  <si>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</si>
  <si>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</si>
  <si>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</si>
  <si>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</si>
  <si>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</si>
  <si>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</si>
  <si>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</si>
  <si>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</si>
  <si>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</si>
  <si>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</si>
  <si>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</si>
  <si>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</si>
  <si>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</si>
  <si>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</si>
  <si>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</si>
  <si>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</si>
  <si>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</si>
  <si>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</si>
  <si>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</si>
  <si>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</si>
  <si>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</si>
  <si>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</si>
  <si>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</si>
  <si>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</si>
  <si>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</si>
  <si>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</si>
  <si>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</si>
  <si>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</si>
  <si>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</si>
  <si>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</si>
  <si>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</si>
  <si>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</si>
  <si>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</si>
  <si>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</si>
  <si>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</si>
  <si>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</si>
  <si>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</si>
  <si>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</si>
  <si>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</si>
  <si>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</si>
  <si>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</si>
  <si>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</si>
  <si>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</si>
  <si>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</si>
  <si>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</si>
  <si>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</si>
  <si>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</si>
  <si>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</si>
  <si>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</si>
  <si>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</si>
  <si>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</si>
  <si>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</si>
  <si>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</si>
  <si>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</si>
  <si>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</si>
  <si>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</si>
  <si>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</si>
  <si>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</si>
  <si>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</si>
  <si>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</si>
  <si>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</si>
  <si>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</si>
  <si>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</si>
  <si>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</si>
  <si>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UNIVERSIDAD TECNOLOGICA DE LA BABICORA</t>
  </si>
  <si>
    <t>Del 01 Enero al 31 de diciembre del 2024</t>
  </si>
  <si>
    <t>Mtro. Samuel Medina Villegas</t>
  </si>
  <si>
    <t>Apoderado Legal</t>
  </si>
  <si>
    <t>Dra. Sarahí Macías Chacón</t>
  </si>
  <si>
    <t>Secretaria de Administración y Finanzas</t>
  </si>
  <si>
    <t>"Bajo protesta de decir la verdad declaramos que los Estados Financieros y sus Notas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</si>
</sst>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8" fillId="0" borderId="0" xfId="2" applyFont="1" applyAlignment="1" applyProtection="1">
      <alignment horizontal="left"/>
      <protection locked="0"/>
    </xf>
    <xf numFmtId="0" fontId="8" fillId="0" borderId="0" xfId="2" applyFont="1" applyProtection="1">
      <protection locked="0"/>
    </xf>
  </cellXfs>
  <cellStyles count="3">
    <cellStyle name="Millares" xfId="1" builtinId="3"/>
    <cellStyle name="Normal" xfId="0" builtinId="0"/>
    <cellStyle name="Normal 8" xfId="2" xr:uid="{02095B2B-9D38-48B0-9936-8E7174E9C3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topLeftCell="A49" zoomScale="80" zoomScaleNormal="80" workbookViewId="0">
      <selection activeCell="C72" sqref="C72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4" width="16" style="1" bestFit="1" customWidth="1"/>
    <col min="5" max="5" width="16.7109375" style="1" bestFit="1" customWidth="1"/>
    <col min="6" max="7" width="16.42578125" style="1" bestFit="1" customWidth="1"/>
    <col min="8" max="8" width="16.710937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5" t="s">
        <v>86</v>
      </c>
      <c r="C2" s="26"/>
      <c r="D2" s="26"/>
      <c r="E2" s="26"/>
      <c r="F2" s="26"/>
      <c r="G2" s="26"/>
      <c r="H2" s="27"/>
    </row>
    <row r="3" spans="2:9" x14ac:dyDescent="0.2">
      <c r="B3" s="28" t="s">
        <v>1</v>
      </c>
      <c r="C3" s="29"/>
      <c r="D3" s="29"/>
      <c r="E3" s="29"/>
      <c r="F3" s="29"/>
      <c r="G3" s="29"/>
      <c r="H3" s="30"/>
    </row>
    <row r="4" spans="2:9" x14ac:dyDescent="0.2">
      <c r="B4" s="28" t="s">
        <v>2</v>
      </c>
      <c r="C4" s="29"/>
      <c r="D4" s="29"/>
      <c r="E4" s="29"/>
      <c r="F4" s="29"/>
      <c r="G4" s="29"/>
      <c r="H4" s="30"/>
    </row>
    <row r="5" spans="2:9" ht="12.75" thickBot="1" x14ac:dyDescent="0.25">
      <c r="B5" s="31" t="s">
        <v>87</v>
      </c>
      <c r="C5" s="32"/>
      <c r="D5" s="32"/>
      <c r="E5" s="32"/>
      <c r="F5" s="32"/>
      <c r="G5" s="32"/>
      <c r="H5" s="33"/>
    </row>
    <row r="6" spans="2:9" ht="12.75" thickBot="1" x14ac:dyDescent="0.25">
      <c r="B6" s="34" t="s">
        <v>3</v>
      </c>
      <c r="C6" s="37" t="s">
        <v>4</v>
      </c>
      <c r="D6" s="38"/>
      <c r="E6" s="38"/>
      <c r="F6" s="38"/>
      <c r="G6" s="39"/>
      <c r="H6" s="40" t="s">
        <v>5</v>
      </c>
    </row>
    <row r="7" spans="2:9" ht="24.75" thickBot="1" x14ac:dyDescent="0.25">
      <c r="B7" s="35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1"/>
    </row>
    <row r="8" spans="2:9" ht="15.75" customHeight="1" thickBot="1" x14ac:dyDescent="0.25">
      <c r="B8" s="36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16359081</v>
      </c>
      <c r="D9" s="16">
        <f>SUM(D10:D16)</f>
        <v>2860469.1799999997</v>
      </c>
      <c r="E9" s="16">
        <f t="shared" ref="E9:E26" si="0">C9+D9</f>
        <v>19219550.18</v>
      </c>
      <c r="F9" s="16">
        <f>SUM(F10:F16)</f>
        <v>19219548.280000001</v>
      </c>
      <c r="G9" s="16">
        <f>SUM(G10:G16)</f>
        <v>18991292.460000001</v>
      </c>
      <c r="H9" s="16">
        <f t="shared" ref="H9:H40" si="1">E9-F9</f>
        <v>1.8999999985098839</v>
      </c>
    </row>
    <row r="10" spans="2:9" ht="12" customHeight="1" x14ac:dyDescent="0.2">
      <c r="B10" s="11" t="s">
        <v>14</v>
      </c>
      <c r="C10" s="12">
        <v>7745176.8099999996</v>
      </c>
      <c r="D10" s="12">
        <v>4941187.5</v>
      </c>
      <c r="E10" s="18">
        <f t="shared" si="0"/>
        <v>12686364.309999999</v>
      </c>
      <c r="F10" s="12">
        <v>12686364.310000001</v>
      </c>
      <c r="G10" s="12">
        <v>12686364.310000001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0</v>
      </c>
      <c r="D11" s="12">
        <v>969008.01</v>
      </c>
      <c r="E11" s="18">
        <f t="shared" si="0"/>
        <v>969008.01</v>
      </c>
      <c r="F11" s="12">
        <v>969008.01</v>
      </c>
      <c r="G11" s="12">
        <v>969008.01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1177967.6000000001</v>
      </c>
      <c r="D12" s="12">
        <v>966993.63</v>
      </c>
      <c r="E12" s="18">
        <f t="shared" si="0"/>
        <v>2144961.23</v>
      </c>
      <c r="F12" s="12">
        <v>2144961.23</v>
      </c>
      <c r="G12" s="12">
        <v>2144961.23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750426.15</v>
      </c>
      <c r="D13" s="12">
        <v>1578990.32</v>
      </c>
      <c r="E13" s="18">
        <f>C13+D13</f>
        <v>2329416.4700000002</v>
      </c>
      <c r="F13" s="12">
        <v>2329416.0699999998</v>
      </c>
      <c r="G13" s="12">
        <v>2101160.25</v>
      </c>
      <c r="H13" s="20">
        <f t="shared" si="1"/>
        <v>0.40000000037252903</v>
      </c>
    </row>
    <row r="14" spans="2:9" ht="12" customHeight="1" x14ac:dyDescent="0.2">
      <c r="B14" s="11" t="s">
        <v>18</v>
      </c>
      <c r="C14" s="12">
        <v>940307.1</v>
      </c>
      <c r="D14" s="12">
        <v>149493.06</v>
      </c>
      <c r="E14" s="18">
        <f t="shared" si="0"/>
        <v>1089800.1599999999</v>
      </c>
      <c r="F14" s="12">
        <v>1089798.6599999999</v>
      </c>
      <c r="G14" s="12">
        <v>1089798.6599999999</v>
      </c>
      <c r="H14" s="20">
        <f t="shared" si="1"/>
        <v>1.5</v>
      </c>
    </row>
    <row r="15" spans="2:9" ht="12" customHeight="1" x14ac:dyDescent="0.2">
      <c r="B15" s="11" t="s">
        <v>19</v>
      </c>
      <c r="C15" s="12">
        <v>0</v>
      </c>
      <c r="D15" s="12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5745203.3399999999</v>
      </c>
      <c r="D16" s="12">
        <v>-5745203.3399999999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682604.96</v>
      </c>
      <c r="D17" s="20">
        <f>SUM(D18:D26)</f>
        <v>1842418.9</v>
      </c>
      <c r="E17" s="16">
        <f t="shared" si="0"/>
        <v>2525023.86</v>
      </c>
      <c r="F17" s="16">
        <f>SUM(F18:F26)</f>
        <v>2264253.9299999997</v>
      </c>
      <c r="G17" s="16">
        <f>SUM(G18:G26)</f>
        <v>2264253.62</v>
      </c>
      <c r="H17" s="16">
        <f t="shared" si="1"/>
        <v>260769.93000000017</v>
      </c>
    </row>
    <row r="18" spans="2:8" ht="24" x14ac:dyDescent="0.2">
      <c r="B18" s="9" t="s">
        <v>22</v>
      </c>
      <c r="C18" s="12">
        <v>327102.27</v>
      </c>
      <c r="D18" s="12">
        <v>123449.55</v>
      </c>
      <c r="E18" s="18">
        <f t="shared" si="0"/>
        <v>450551.82</v>
      </c>
      <c r="F18" s="12">
        <v>445470.27</v>
      </c>
      <c r="G18" s="12">
        <v>445469.99</v>
      </c>
      <c r="H18" s="20">
        <f t="shared" si="1"/>
        <v>5081.5499999999884</v>
      </c>
    </row>
    <row r="19" spans="2:8" ht="12" customHeight="1" x14ac:dyDescent="0.2">
      <c r="B19" s="9" t="s">
        <v>23</v>
      </c>
      <c r="C19" s="12">
        <v>83237.63</v>
      </c>
      <c r="D19" s="12">
        <v>175590.34</v>
      </c>
      <c r="E19" s="18">
        <f t="shared" si="0"/>
        <v>258827.97</v>
      </c>
      <c r="F19" s="12">
        <v>252225.19</v>
      </c>
      <c r="G19" s="12">
        <v>252225.19</v>
      </c>
      <c r="H19" s="20">
        <f t="shared" si="1"/>
        <v>6602.7799999999988</v>
      </c>
    </row>
    <row r="20" spans="2:8" ht="12" customHeight="1" x14ac:dyDescent="0.2">
      <c r="B20" s="9" t="s">
        <v>24</v>
      </c>
      <c r="C20" s="12">
        <v>0</v>
      </c>
      <c r="D20" s="12">
        <v>5130</v>
      </c>
      <c r="E20" s="18">
        <f t="shared" si="0"/>
        <v>5130</v>
      </c>
      <c r="F20" s="12">
        <v>5130</v>
      </c>
      <c r="G20" s="12">
        <v>5130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20670</v>
      </c>
      <c r="D21" s="12">
        <v>75459.460000000006</v>
      </c>
      <c r="E21" s="18">
        <f t="shared" si="0"/>
        <v>96129.46</v>
      </c>
      <c r="F21" s="12">
        <v>89568.91</v>
      </c>
      <c r="G21" s="12">
        <v>89568.91</v>
      </c>
      <c r="H21" s="20">
        <f t="shared" si="1"/>
        <v>6560.5500000000029</v>
      </c>
    </row>
    <row r="22" spans="2:8" ht="12" customHeight="1" x14ac:dyDescent="0.2">
      <c r="B22" s="9" t="s">
        <v>26</v>
      </c>
      <c r="C22" s="12">
        <v>0</v>
      </c>
      <c r="D22" s="12">
        <v>55840.62</v>
      </c>
      <c r="E22" s="18">
        <f t="shared" si="0"/>
        <v>55840.62</v>
      </c>
      <c r="F22" s="12">
        <v>55051.62</v>
      </c>
      <c r="G22" s="12">
        <v>55051.62</v>
      </c>
      <c r="H22" s="20">
        <f t="shared" si="1"/>
        <v>789</v>
      </c>
    </row>
    <row r="23" spans="2:8" ht="12" customHeight="1" x14ac:dyDescent="0.2">
      <c r="B23" s="9" t="s">
        <v>27</v>
      </c>
      <c r="C23" s="12">
        <v>221115.85</v>
      </c>
      <c r="D23" s="12">
        <v>561285.59</v>
      </c>
      <c r="E23" s="18">
        <f t="shared" si="0"/>
        <v>782401.44</v>
      </c>
      <c r="F23" s="12">
        <v>748239.16</v>
      </c>
      <c r="G23" s="12">
        <v>748239.16</v>
      </c>
      <c r="H23" s="20">
        <f t="shared" si="1"/>
        <v>34162.279999999912</v>
      </c>
    </row>
    <row r="24" spans="2:8" ht="12" customHeight="1" x14ac:dyDescent="0.2">
      <c r="B24" s="9" t="s">
        <v>28</v>
      </c>
      <c r="C24" s="12">
        <v>7574</v>
      </c>
      <c r="D24" s="12">
        <v>319955.23</v>
      </c>
      <c r="E24" s="18">
        <f t="shared" si="0"/>
        <v>327529.23</v>
      </c>
      <c r="F24" s="12">
        <v>326233.23</v>
      </c>
      <c r="G24" s="12">
        <v>326233.23</v>
      </c>
      <c r="H24" s="20">
        <f t="shared" si="1"/>
        <v>1296</v>
      </c>
    </row>
    <row r="25" spans="2:8" ht="12" customHeight="1" x14ac:dyDescent="0.2">
      <c r="B25" s="9" t="s">
        <v>29</v>
      </c>
      <c r="C25" s="12">
        <v>0</v>
      </c>
      <c r="D25" s="12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22905.21</v>
      </c>
      <c r="D26" s="12">
        <v>525708.11</v>
      </c>
      <c r="E26" s="18">
        <f t="shared" si="0"/>
        <v>548613.31999999995</v>
      </c>
      <c r="F26" s="12">
        <v>342335.55</v>
      </c>
      <c r="G26" s="12">
        <v>342335.52</v>
      </c>
      <c r="H26" s="20">
        <f t="shared" si="1"/>
        <v>206277.76999999996</v>
      </c>
    </row>
    <row r="27" spans="2:8" ht="20.100000000000001" customHeight="1" x14ac:dyDescent="0.2">
      <c r="B27" s="6" t="s">
        <v>31</v>
      </c>
      <c r="C27" s="16">
        <f>SUM(C28:C36)</f>
        <v>2561869.04</v>
      </c>
      <c r="D27" s="16">
        <f>SUM(D28:D36)</f>
        <v>6758147.9400000004</v>
      </c>
      <c r="E27" s="16">
        <f>D27+C27</f>
        <v>9320016.9800000004</v>
      </c>
      <c r="F27" s="16">
        <f>SUM(F28:F36)</f>
        <v>7408398.9500000011</v>
      </c>
      <c r="G27" s="16">
        <f>SUM(G28:G36)</f>
        <v>7128422.4600000009</v>
      </c>
      <c r="H27" s="16">
        <f t="shared" si="1"/>
        <v>1911618.0299999993</v>
      </c>
    </row>
    <row r="28" spans="2:8" x14ac:dyDescent="0.2">
      <c r="B28" s="9" t="s">
        <v>32</v>
      </c>
      <c r="C28" s="12">
        <v>344982.99</v>
      </c>
      <c r="D28" s="12">
        <v>136068.29999999999</v>
      </c>
      <c r="E28" s="18">
        <f t="shared" ref="E28:E36" si="2">C28+D28</f>
        <v>481051.29</v>
      </c>
      <c r="F28" s="12">
        <v>476093.85</v>
      </c>
      <c r="G28" s="12">
        <v>476093.85</v>
      </c>
      <c r="H28" s="20">
        <f t="shared" si="1"/>
        <v>4957.4400000000023</v>
      </c>
    </row>
    <row r="29" spans="2:8" x14ac:dyDescent="0.2">
      <c r="B29" s="9" t="s">
        <v>33</v>
      </c>
      <c r="C29" s="12">
        <v>51551.08</v>
      </c>
      <c r="D29" s="12">
        <v>54383.25</v>
      </c>
      <c r="E29" s="18">
        <f t="shared" si="2"/>
        <v>105934.33</v>
      </c>
      <c r="F29" s="12">
        <v>104300</v>
      </c>
      <c r="G29" s="12">
        <v>104300</v>
      </c>
      <c r="H29" s="20">
        <f t="shared" si="1"/>
        <v>1634.3300000000017</v>
      </c>
    </row>
    <row r="30" spans="2:8" ht="12" customHeight="1" x14ac:dyDescent="0.2">
      <c r="B30" s="9" t="s">
        <v>34</v>
      </c>
      <c r="C30" s="12">
        <v>772389.32</v>
      </c>
      <c r="D30" s="12">
        <v>1183668.31</v>
      </c>
      <c r="E30" s="18">
        <f t="shared" si="2"/>
        <v>1956057.63</v>
      </c>
      <c r="F30" s="12">
        <v>1601283.5</v>
      </c>
      <c r="G30" s="12">
        <v>1515256.09</v>
      </c>
      <c r="H30" s="20">
        <f t="shared" si="1"/>
        <v>354774.12999999989</v>
      </c>
    </row>
    <row r="31" spans="2:8" x14ac:dyDescent="0.2">
      <c r="B31" s="9" t="s">
        <v>35</v>
      </c>
      <c r="C31" s="12">
        <v>141531.34</v>
      </c>
      <c r="D31" s="12">
        <v>1462272.19</v>
      </c>
      <c r="E31" s="18">
        <f t="shared" si="2"/>
        <v>1603803.53</v>
      </c>
      <c r="F31" s="12">
        <v>377941.27</v>
      </c>
      <c r="G31" s="12">
        <v>377941.27</v>
      </c>
      <c r="H31" s="20">
        <f t="shared" si="1"/>
        <v>1225862.26</v>
      </c>
    </row>
    <row r="32" spans="2:8" ht="24" x14ac:dyDescent="0.2">
      <c r="B32" s="9" t="s">
        <v>36</v>
      </c>
      <c r="C32" s="12">
        <v>485519.64</v>
      </c>
      <c r="D32" s="12">
        <v>2972189.33</v>
      </c>
      <c r="E32" s="18">
        <f t="shared" si="2"/>
        <v>3457708.97</v>
      </c>
      <c r="F32" s="12">
        <v>3370460.19</v>
      </c>
      <c r="G32" s="12">
        <v>3176511.11</v>
      </c>
      <c r="H32" s="20">
        <f t="shared" si="1"/>
        <v>87248.780000000261</v>
      </c>
    </row>
    <row r="33" spans="2:8" x14ac:dyDescent="0.2">
      <c r="B33" s="9" t="s">
        <v>37</v>
      </c>
      <c r="C33" s="12">
        <v>23651.08</v>
      </c>
      <c r="D33" s="12">
        <v>183659.87</v>
      </c>
      <c r="E33" s="18">
        <f t="shared" si="2"/>
        <v>207310.95</v>
      </c>
      <c r="F33" s="12">
        <v>206219.44</v>
      </c>
      <c r="G33" s="12">
        <v>206219.44</v>
      </c>
      <c r="H33" s="20">
        <f t="shared" si="1"/>
        <v>1091.5100000000093</v>
      </c>
    </row>
    <row r="34" spans="2:8" x14ac:dyDescent="0.2">
      <c r="B34" s="9" t="s">
        <v>38</v>
      </c>
      <c r="C34" s="12">
        <v>116401.99</v>
      </c>
      <c r="D34" s="12">
        <v>506630.46</v>
      </c>
      <c r="E34" s="18">
        <f t="shared" si="2"/>
        <v>623032.45000000007</v>
      </c>
      <c r="F34" s="12">
        <v>520989.97</v>
      </c>
      <c r="G34" s="12">
        <v>520989.97</v>
      </c>
      <c r="H34" s="20">
        <f t="shared" si="1"/>
        <v>102042.4800000001</v>
      </c>
    </row>
    <row r="35" spans="2:8" x14ac:dyDescent="0.2">
      <c r="B35" s="9" t="s">
        <v>39</v>
      </c>
      <c r="C35" s="12">
        <v>64978.6</v>
      </c>
      <c r="D35" s="12">
        <v>241796.23</v>
      </c>
      <c r="E35" s="18">
        <f t="shared" si="2"/>
        <v>306774.83</v>
      </c>
      <c r="F35" s="12">
        <v>260689.73</v>
      </c>
      <c r="G35" s="12">
        <v>260689.73</v>
      </c>
      <c r="H35" s="20">
        <f t="shared" si="1"/>
        <v>46085.100000000006</v>
      </c>
    </row>
    <row r="36" spans="2:8" x14ac:dyDescent="0.2">
      <c r="B36" s="9" t="s">
        <v>40</v>
      </c>
      <c r="C36" s="12">
        <v>560863</v>
      </c>
      <c r="D36" s="12">
        <v>17480</v>
      </c>
      <c r="E36" s="18">
        <f t="shared" si="2"/>
        <v>578343</v>
      </c>
      <c r="F36" s="12">
        <v>490421</v>
      </c>
      <c r="G36" s="12">
        <v>490421</v>
      </c>
      <c r="H36" s="20">
        <f t="shared" si="1"/>
        <v>87922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557878.75</v>
      </c>
      <c r="E37" s="16">
        <f>C37+D37</f>
        <v>557878.75</v>
      </c>
      <c r="F37" s="16">
        <f>SUM(F38:F46)</f>
        <v>200125</v>
      </c>
      <c r="G37" s="16">
        <f>SUM(G38:G46)</f>
        <v>200125</v>
      </c>
      <c r="H37" s="16">
        <f t="shared" si="1"/>
        <v>357753.75</v>
      </c>
    </row>
    <row r="38" spans="2:8" ht="12" customHeight="1" x14ac:dyDescent="0.2">
      <c r="B38" s="9" t="s">
        <v>42</v>
      </c>
      <c r="C38" s="12">
        <v>0</v>
      </c>
      <c r="D38" s="12">
        <v>0</v>
      </c>
      <c r="E38" s="18">
        <f t="shared" ref="E38:E79" si="3">C38+D38</f>
        <v>0</v>
      </c>
      <c r="F38" s="13">
        <v>0</v>
      </c>
      <c r="G38" s="13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2">
        <v>0</v>
      </c>
      <c r="E39" s="18">
        <f t="shared" si="3"/>
        <v>0</v>
      </c>
      <c r="F39" s="13">
        <v>0</v>
      </c>
      <c r="G39" s="13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2">
        <v>0</v>
      </c>
      <c r="E40" s="18">
        <f t="shared" si="3"/>
        <v>0</v>
      </c>
      <c r="F40" s="13">
        <v>0</v>
      </c>
      <c r="G40" s="13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2">
        <v>557878.75</v>
      </c>
      <c r="E41" s="20">
        <f t="shared" si="3"/>
        <v>557878.75</v>
      </c>
      <c r="F41" s="12">
        <v>200125</v>
      </c>
      <c r="G41" s="12">
        <v>200125</v>
      </c>
      <c r="H41" s="20">
        <f t="shared" ref="H41:H72" si="4">E41-F41</f>
        <v>357753.75</v>
      </c>
    </row>
    <row r="42" spans="2:8" ht="12" customHeight="1" x14ac:dyDescent="0.2">
      <c r="B42" s="9" t="s">
        <v>46</v>
      </c>
      <c r="C42" s="12">
        <v>0</v>
      </c>
      <c r="D42" s="12">
        <v>0</v>
      </c>
      <c r="E42" s="20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2">
        <v>0</v>
      </c>
      <c r="E43" s="18">
        <f t="shared" si="3"/>
        <v>0</v>
      </c>
      <c r="F43" s="13">
        <v>0</v>
      </c>
      <c r="G43" s="13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2">
        <v>0</v>
      </c>
      <c r="E44" s="18">
        <f t="shared" si="3"/>
        <v>0</v>
      </c>
      <c r="F44" s="13">
        <v>0</v>
      </c>
      <c r="G44" s="13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2">
        <v>0</v>
      </c>
      <c r="E45" s="18">
        <f t="shared" si="3"/>
        <v>0</v>
      </c>
      <c r="F45" s="13">
        <v>0</v>
      </c>
      <c r="G45" s="13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4">
        <v>0</v>
      </c>
      <c r="E46" s="19">
        <f t="shared" si="3"/>
        <v>0</v>
      </c>
      <c r="F46" s="14">
        <v>0</v>
      </c>
      <c r="G46" s="15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8328212.8500000006</v>
      </c>
      <c r="E47" s="16">
        <f t="shared" si="3"/>
        <v>8328212.8500000006</v>
      </c>
      <c r="F47" s="16">
        <f>SUM(F48:F56)</f>
        <v>8126917.620000001</v>
      </c>
      <c r="G47" s="16">
        <f>SUM(G48:G56)</f>
        <v>6991959.4600000009</v>
      </c>
      <c r="H47" s="16">
        <f t="shared" si="4"/>
        <v>201295.22999999952</v>
      </c>
    </row>
    <row r="48" spans="2:8" x14ac:dyDescent="0.2">
      <c r="B48" s="9" t="s">
        <v>52</v>
      </c>
      <c r="C48" s="12">
        <v>0</v>
      </c>
      <c r="D48" s="12">
        <v>1203716.6299999999</v>
      </c>
      <c r="E48" s="20">
        <f t="shared" si="3"/>
        <v>1203716.6299999999</v>
      </c>
      <c r="F48" s="12">
        <v>1203715.71</v>
      </c>
      <c r="G48" s="12">
        <v>1183906.75</v>
      </c>
      <c r="H48" s="20">
        <f t="shared" si="4"/>
        <v>0.91999999992549419</v>
      </c>
    </row>
    <row r="49" spans="2:8" x14ac:dyDescent="0.2">
      <c r="B49" s="9" t="s">
        <v>53</v>
      </c>
      <c r="C49" s="12">
        <v>0</v>
      </c>
      <c r="D49" s="12">
        <v>4761094.3600000003</v>
      </c>
      <c r="E49" s="20">
        <f t="shared" si="3"/>
        <v>4761094.3600000003</v>
      </c>
      <c r="F49" s="12">
        <v>4711094.3600000003</v>
      </c>
      <c r="G49" s="12">
        <v>3605515.16</v>
      </c>
      <c r="H49" s="20">
        <f t="shared" si="4"/>
        <v>50000</v>
      </c>
    </row>
    <row r="50" spans="2:8" x14ac:dyDescent="0.2">
      <c r="B50" s="9" t="s">
        <v>54</v>
      </c>
      <c r="C50" s="12">
        <v>0</v>
      </c>
      <c r="D50" s="12">
        <v>0</v>
      </c>
      <c r="E50" s="20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2">
        <v>1411294.29</v>
      </c>
      <c r="E51" s="20">
        <f t="shared" si="3"/>
        <v>1411294.29</v>
      </c>
      <c r="F51" s="12">
        <v>1299999.98</v>
      </c>
      <c r="G51" s="12">
        <v>1299999.98</v>
      </c>
      <c r="H51" s="20">
        <f t="shared" si="4"/>
        <v>111294.31000000006</v>
      </c>
    </row>
    <row r="52" spans="2:8" x14ac:dyDescent="0.2">
      <c r="B52" s="9" t="s">
        <v>56</v>
      </c>
      <c r="C52" s="12">
        <v>0</v>
      </c>
      <c r="D52" s="12">
        <v>0</v>
      </c>
      <c r="E52" s="20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2">
        <v>378720</v>
      </c>
      <c r="E53" s="20">
        <f t="shared" si="3"/>
        <v>378720</v>
      </c>
      <c r="F53" s="12">
        <v>338720</v>
      </c>
      <c r="G53" s="12">
        <v>338720</v>
      </c>
      <c r="H53" s="20">
        <f t="shared" si="4"/>
        <v>40000</v>
      </c>
    </row>
    <row r="54" spans="2:8" x14ac:dyDescent="0.2">
      <c r="B54" s="9" t="s">
        <v>58</v>
      </c>
      <c r="C54" s="12">
        <v>0</v>
      </c>
      <c r="D54" s="12">
        <v>0</v>
      </c>
      <c r="E54" s="20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2">
        <v>0</v>
      </c>
      <c r="E55" s="20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2">
        <v>573387.56999999995</v>
      </c>
      <c r="E56" s="20">
        <f t="shared" si="3"/>
        <v>573387.56999999995</v>
      </c>
      <c r="F56" s="12">
        <v>573387.56999999995</v>
      </c>
      <c r="G56" s="12">
        <v>563817.56999999995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19603555</v>
      </c>
      <c r="D81" s="22">
        <f>SUM(D73,D69,D61,D57,D47,D37,D27,D17,D9)</f>
        <v>20347127.620000001</v>
      </c>
      <c r="E81" s="22">
        <f>C81+D81</f>
        <v>39950682.620000005</v>
      </c>
      <c r="F81" s="22">
        <f>SUM(F73,F69,F61,F57,F47,F37,F17,F27,F9)</f>
        <v>37219243.780000001</v>
      </c>
      <c r="G81" s="22">
        <f>SUM(G73,G69,G61,G57,G47,G37,G27,G17,G9)</f>
        <v>35576053</v>
      </c>
      <c r="H81" s="22">
        <f t="shared" si="5"/>
        <v>2731438.8400000036</v>
      </c>
    </row>
    <row r="83" spans="2:8" s="23" customFormat="1" ht="12.75" x14ac:dyDescent="0.2">
      <c r="B83" s="43" t="s">
        <v>92</v>
      </c>
    </row>
    <row r="84" spans="2:8" s="23" customFormat="1" x14ac:dyDescent="0.2"/>
    <row r="85" spans="2:8" s="23" customFormat="1" x14ac:dyDescent="0.2"/>
    <row r="86" spans="2:8" s="23" customFormat="1" ht="12.75" x14ac:dyDescent="0.2">
      <c r="B86" s="42" t="s">
        <v>88</v>
      </c>
      <c r="C86" s="24"/>
      <c r="D86" s="24"/>
      <c r="E86" s="42" t="s">
        <v>90</v>
      </c>
      <c r="F86" s="24"/>
      <c r="G86" s="24"/>
    </row>
    <row r="87" spans="2:8" s="23" customFormat="1" ht="12.75" x14ac:dyDescent="0.2">
      <c r="B87" s="42" t="s">
        <v>89</v>
      </c>
      <c r="C87" s="24"/>
      <c r="D87" s="24"/>
      <c r="E87" s="42" t="s">
        <v>91</v>
      </c>
      <c r="F87" s="24"/>
      <c r="G87" s="24"/>
    </row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47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UTB</cp:lastModifiedBy>
  <cp:lastPrinted>2023-04-30T20:50:33Z</cp:lastPrinted>
  <dcterms:created xsi:type="dcterms:W3CDTF">2019-12-04T16:22:52Z</dcterms:created>
  <dcterms:modified xsi:type="dcterms:W3CDTF">2025-02-04T18:00:53Z</dcterms:modified>
</cp:coreProperties>
</file>